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4" sheetId="1" r:id="rId1"/>
    <sheet name="Hoja1" sheetId="2" r:id="rId2"/>
  </sheets>
  <definedNames>
    <definedName name="_xlnm.Print_Area" localSheetId="0">'Hoja4'!$A$1:$G$75</definedName>
  </definedNames>
  <calcPr fullCalcOnLoad="1"/>
</workbook>
</file>

<file path=xl/sharedStrings.xml><?xml version="1.0" encoding="utf-8"?>
<sst xmlns="http://schemas.openxmlformats.org/spreadsheetml/2006/main" count="62" uniqueCount="60">
  <si>
    <t>Cumplimentar sólo los espacios sombreados</t>
  </si>
  <si>
    <t>POR LA TRAMITACIÓN DE EXPEDIENTES DE DESARROLLO DEL PLANEAMIENTO URBANÍSTICO</t>
  </si>
  <si>
    <t>POR LA TRAMITACIÓN DE EXPEDIENTES DE GESTIÓN URBANÍSTICA</t>
  </si>
  <si>
    <t>POR OTROS SERVICIOS URBANÍSTICOS:</t>
  </si>
  <si>
    <t>M2 AMBITO ACTUACIÓN</t>
  </si>
  <si>
    <t>M2 del ámbito de actuación:</t>
  </si>
  <si>
    <t>x 0,05 =</t>
  </si>
  <si>
    <t>Pto. Ejecución material:</t>
  </si>
  <si>
    <t>EXPEDICIÓN COPIAS PLANEAMIENTO URBANÍSTICO</t>
  </si>
  <si>
    <t>* Planeamiento urbanístico en Soporte Digital</t>
  </si>
  <si>
    <t>* Planos Planeamiento Urbanístico en papel:</t>
  </si>
  <si>
    <t xml:space="preserve">                                A INGRESAR:</t>
  </si>
  <si>
    <t>RESULTADO DE LA AUTOLIQUIDACIÓN</t>
  </si>
  <si>
    <t>NIF:</t>
  </si>
  <si>
    <t>Población:</t>
  </si>
  <si>
    <t>Dirección:</t>
  </si>
  <si>
    <t>Correo electrónico:</t>
  </si>
  <si>
    <t>Concepto:</t>
  </si>
  <si>
    <t>AUTOLIQUIDACIÓN</t>
  </si>
  <si>
    <t xml:space="preserve"> La autoliquidación tiene el carácter de liquidación provisional sujeta a comprobación administrativa posterior</t>
  </si>
  <si>
    <t>Monzón, a</t>
  </si>
  <si>
    <t>Hoja DIN A1 o superior</t>
  </si>
  <si>
    <t xml:space="preserve"> x 25,00 €</t>
  </si>
  <si>
    <t xml:space="preserve">Hoja DIN A2 </t>
  </si>
  <si>
    <t xml:space="preserve"> x 10,00 €</t>
  </si>
  <si>
    <t xml:space="preserve">Hoja DIN A3 </t>
  </si>
  <si>
    <t xml:space="preserve"> x 2,50 €</t>
  </si>
  <si>
    <t xml:space="preserve">Hoja DIN A4 </t>
  </si>
  <si>
    <t xml:space="preserve"> x 1,00 €</t>
  </si>
  <si>
    <t>(Tarifa: 35,00 €)………………………………………………</t>
  </si>
  <si>
    <t>…………………………………………………………….</t>
  </si>
  <si>
    <t>Señalar con una X la opción que proceda</t>
  </si>
  <si>
    <t>Ejercicio:</t>
  </si>
  <si>
    <t xml:space="preserve">TASA POR LA PRESTACIÓN DE SERVICIOS URBANISTICOS, GESTIÓN </t>
  </si>
  <si>
    <t>Y PLANEAMIENTO URBANÍSTICO A INSTANCIA PARTICULAR</t>
  </si>
  <si>
    <t>Modelo</t>
  </si>
  <si>
    <t>U504.A</t>
  </si>
  <si>
    <t>Apellidos y nombre/Razón Social</t>
  </si>
  <si>
    <t>Teléfono</t>
  </si>
  <si>
    <t>C.Postal:</t>
  </si>
  <si>
    <t>BANCO BILBAO VIZCAYA ARGENTARIA,SA          Pza. Mayor, 10                   ES68-0182-1334-1400-0020-6083</t>
  </si>
  <si>
    <t xml:space="preserve">            Firma del interesado:</t>
  </si>
  <si>
    <t>IBERCAJA BANCO,SA.-c/ Juan de Lanuza, 1        ES58-2085-2409-0903-3074-0461       BANCO SANTANDER, SA.-Pza. Mayor,2          ES20-0049-2512-9518-1037-2920</t>
  </si>
  <si>
    <t>BANCO SABADELL,SA.- c/Sta. Barbara, 5            ES07-0081-7220-1200-0104-5314          CAIXABANK, SA..  c/Juan de Lanuza, 9                ES79-2100-1813-8902-0000-8063</t>
  </si>
  <si>
    <r>
      <rPr>
        <b/>
        <sz val="9"/>
        <rFont val="Open Sans"/>
        <family val="2"/>
      </rPr>
      <t>PLANES PARCIALES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 mínima: 500,00 € + 0,05 €/m2 del ámbito de actuación)</t>
    </r>
  </si>
  <si>
    <r>
      <rPr>
        <b/>
        <sz val="9"/>
        <rFont val="Open Sans"/>
        <family val="2"/>
      </rPr>
      <t>PLANES ESPECIALES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 mínima: 500,00 € + 0,05 €/m2 del ámbito de actuación)</t>
    </r>
  </si>
  <si>
    <r>
      <rPr>
        <b/>
        <sz val="9"/>
        <rFont val="Open Sans"/>
        <family val="2"/>
      </rPr>
      <t>ESTUDIOS DE DETALLE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250,00 €)</t>
    </r>
  </si>
  <si>
    <r>
      <t xml:space="preserve">PROYECTOS DE URBANIZACIÓN </t>
    </r>
    <r>
      <rPr>
        <sz val="8"/>
        <rFont val="Open Sans"/>
        <family val="2"/>
      </rPr>
      <t>(Tarifa: 1,10 % s/presupuesto de ejecución material del coste de las obras de urbanización)</t>
    </r>
  </si>
  <si>
    <r>
      <t xml:space="preserve">DELIMITACIÓN DE UNIDADES DE EJECUCIÓN </t>
    </r>
    <r>
      <rPr>
        <sz val="8"/>
        <rFont val="Open Sans"/>
        <family val="2"/>
      </rPr>
      <t>(Tarifa: 250,00 €)</t>
    </r>
  </si>
  <si>
    <r>
      <rPr>
        <b/>
        <sz val="9"/>
        <rFont val="Open Sans"/>
        <family val="2"/>
      </rPr>
      <t>PROYECTOS DE REPARCELACIÓN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250,00 €)</t>
    </r>
  </si>
  <si>
    <r>
      <rPr>
        <b/>
        <sz val="9"/>
        <rFont val="Open Sans"/>
        <family val="2"/>
      </rPr>
      <t>PROGRAMAS DE COMPENSACIÓN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250,00 €)</t>
    </r>
  </si>
  <si>
    <r>
      <rPr>
        <b/>
        <sz val="9"/>
        <rFont val="Open Sans"/>
        <family val="2"/>
      </rPr>
      <t>GESTION A INICIATIVA DE AGENTE URBANIZADOR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250,00 €)</t>
    </r>
  </si>
  <si>
    <r>
      <rPr>
        <b/>
        <sz val="9"/>
        <rFont val="Open Sans"/>
        <family val="2"/>
      </rPr>
      <t>EXPROPIACIÓN FORZOSA A INSTANCIA DE PARTE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250,00 €)</t>
    </r>
  </si>
  <si>
    <r>
      <rPr>
        <b/>
        <sz val="9"/>
        <rFont val="Open Sans"/>
        <family val="2"/>
      </rPr>
      <t xml:space="preserve">CONSTITUCIÓN DE ENTIDADES URBANISTICAS COLABORADORAS </t>
    </r>
    <r>
      <rPr>
        <sz val="8"/>
        <rFont val="Open Sans"/>
        <family val="2"/>
      </rPr>
      <t>(Tarifa: 250,00 €)</t>
    </r>
  </si>
  <si>
    <r>
      <rPr>
        <b/>
        <sz val="9"/>
        <rFont val="Open Sans"/>
        <family val="2"/>
      </rPr>
      <t>DECLARACIONES DE INTERÉS PÚBLICO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500,00 €)</t>
    </r>
  </si>
  <si>
    <r>
      <rPr>
        <b/>
        <sz val="9"/>
        <rFont val="Open Sans"/>
        <family val="2"/>
      </rPr>
      <t>EXPEDIENTES DE RUINA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125,00 €)</t>
    </r>
  </si>
  <si>
    <r>
      <rPr>
        <b/>
        <sz val="9"/>
        <rFont val="Open Sans"/>
        <family val="2"/>
      </rPr>
      <t>INFORMES CERTIFICACIÓN CONDICIONES URBANÍSTICAS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35,00 €)</t>
    </r>
  </si>
  <si>
    <r>
      <rPr>
        <b/>
        <sz val="9"/>
        <rFont val="Open Sans"/>
        <family val="2"/>
      </rPr>
      <t>OTROS INFORMES DE LOS SERVICIOS TÉCNICOS DE URBANISMO</t>
    </r>
    <r>
      <rPr>
        <sz val="9"/>
        <rFont val="Open Sans"/>
        <family val="2"/>
      </rPr>
      <t xml:space="preserve"> </t>
    </r>
    <r>
      <rPr>
        <sz val="8"/>
        <rFont val="Open Sans"/>
        <family val="2"/>
      </rPr>
      <t>(Tarifa: 35,00 €)</t>
    </r>
  </si>
  <si>
    <r>
      <t>Protección de datos:</t>
    </r>
    <r>
      <rPr>
        <sz val="8"/>
        <rFont val="Open Sans"/>
        <family val="2"/>
      </rPr>
      <t xml:space="preserve"> Sus datos personales serán usados para nuestra relación y poder prestarle nuestros servicios propios como Ayuntamiento. Puede ejercitar sus drechos de protección de datos realizando una solicitud escrita a nuestra dirección, junto con una fotocopia de su DNI: Ayuntamiento de Monzón, Plaza Mayor 4, CP 22400, Monzón (Huesca).     La dirección de contacto con nuestro Delegado de Protección de Datos: aeneriz@audidat.com .      Más información en nuestra web www.monzon.es y en nuestras dependencias</t>
    </r>
  </si>
  <si>
    <r>
      <t xml:space="preserve">LUGAR DE PAGO:    </t>
    </r>
    <r>
      <rPr>
        <sz val="7.5"/>
        <rFont val="Open Sans"/>
        <family val="2"/>
      </rPr>
      <t>Ayuntamiento de Monzón.- Pza. Mayor, 4: SAC (Servicio de Atención al Ciudadano), en planta baja y Tesorería, en planta 7ª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</si>
</sst>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  <numFmt numFmtId="165" formatCode="#,##0.00\ &quot;€&quot;"/>
  </numFmts>
  <fonts count="53">
    <font>
      <sz val="10"/>
      <name val="Arial"/>
      <family val="0"/>
    </font>
    <font>
      <sz val="11"/>
      <color indexed="8"/>
      <name val="Times New Roman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0"/>
      <name val="Open Sans"/>
      <family val="2"/>
    </font>
    <font>
      <b/>
      <sz val="12"/>
      <name val="Open Sans"/>
      <family val="2"/>
    </font>
    <font>
      <sz val="8"/>
      <name val="Open Sans"/>
      <family val="2"/>
    </font>
    <font>
      <sz val="10"/>
      <name val="Open Sans"/>
      <family val="2"/>
    </font>
    <font>
      <b/>
      <sz val="8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7"/>
      <name val="Open Sans"/>
      <family val="2"/>
    </font>
    <font>
      <b/>
      <sz val="11"/>
      <name val="Open Sans"/>
      <family val="2"/>
    </font>
    <font>
      <sz val="7.5"/>
      <name val="Open Sans"/>
      <family val="2"/>
    </font>
    <font>
      <b/>
      <u val="single"/>
      <sz val="10"/>
      <name val="Open Sans"/>
      <family val="2"/>
    </font>
    <font>
      <b/>
      <sz val="10.5"/>
      <name val="Open Sans"/>
      <family val="2"/>
    </font>
    <font>
      <sz val="10.5"/>
      <name val="Arial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8"/>
      <color indexed="56"/>
      <name val="Arial"/>
      <family val="2"/>
    </font>
    <font>
      <b/>
      <sz val="13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57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8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>
      <alignment/>
      <protection/>
    </xf>
    <xf numFmtId="0" fontId="0" fillId="0" borderId="5" applyNumberFormat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2" fillId="0" borderId="9" applyNumberFormat="0" applyFill="0" applyAlignment="0" applyProtection="0"/>
    <xf numFmtId="0" fontId="52" fillId="0" borderId="10" applyNumberFormat="0" applyFill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48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18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6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18" borderId="5" xfId="0" applyFont="1" applyFill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5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6" borderId="5" xfId="0" applyFont="1" applyFill="1" applyBorder="1" applyAlignment="1" applyProtection="1">
      <alignment horizontal="center"/>
      <protection locked="0"/>
    </xf>
    <xf numFmtId="165" fontId="12" fillId="0" borderId="12" xfId="0" applyNumberFormat="1" applyFont="1" applyBorder="1" applyAlignment="1">
      <alignment horizontal="right"/>
    </xf>
    <xf numFmtId="0" fontId="9" fillId="0" borderId="11" xfId="0" applyFont="1" applyFill="1" applyBorder="1" applyAlignment="1">
      <alignment/>
    </xf>
    <xf numFmtId="4" fontId="9" fillId="6" borderId="5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5" fontId="12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2" fillId="6" borderId="5" xfId="47" applyFont="1" applyFill="1" applyBorder="1" applyAlignment="1" applyProtection="1">
      <alignment horizontal="center"/>
      <protection locked="0"/>
    </xf>
    <xf numFmtId="0" fontId="12" fillId="0" borderId="0" xfId="47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6" borderId="5" xfId="0" applyFont="1" applyFill="1" applyBorder="1" applyAlignment="1" applyProtection="1">
      <alignment horizontal="center"/>
      <protection locked="0"/>
    </xf>
    <xf numFmtId="165" fontId="9" fillId="0" borderId="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46" applyFont="1" applyBorder="1" applyAlignment="1">
      <alignment horizontal="left"/>
      <protection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7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right"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5" xfId="0" applyFont="1" applyFill="1" applyBorder="1" applyAlignment="1">
      <alignment/>
    </xf>
    <xf numFmtId="0" fontId="18" fillId="33" borderId="19" xfId="0" applyFont="1" applyFill="1" applyBorder="1" applyAlignment="1">
      <alignment horizontal="right"/>
    </xf>
    <xf numFmtId="165" fontId="18" fillId="33" borderId="5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8" fillId="18" borderId="17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9" fillId="0" borderId="0" xfId="46" applyFont="1" applyBorder="1" applyAlignment="1">
      <alignment horizontal="left"/>
      <protection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6" borderId="11" xfId="0" applyFont="1" applyFill="1" applyBorder="1" applyAlignment="1" applyProtection="1">
      <alignment horizontal="left"/>
      <protection locked="0"/>
    </xf>
    <xf numFmtId="0" fontId="12" fillId="6" borderId="12" xfId="0" applyFont="1" applyFill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left"/>
    </xf>
    <xf numFmtId="0" fontId="12" fillId="6" borderId="21" xfId="0" applyFont="1" applyFill="1" applyBorder="1" applyAlignment="1" applyProtection="1">
      <alignment horizontal="left"/>
      <protection locked="0"/>
    </xf>
    <xf numFmtId="0" fontId="12" fillId="6" borderId="22" xfId="0" applyFont="1" applyFill="1" applyBorder="1" applyAlignment="1" applyProtection="1">
      <alignment horizontal="left"/>
      <protection locked="0"/>
    </xf>
    <xf numFmtId="0" fontId="12" fillId="6" borderId="23" xfId="0" applyFont="1" applyFill="1" applyBorder="1" applyAlignment="1" applyProtection="1">
      <alignment horizontal="left"/>
      <protection locked="0"/>
    </xf>
    <xf numFmtId="0" fontId="8" fillId="18" borderId="14" xfId="0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/>
    </xf>
    <xf numFmtId="0" fontId="8" fillId="18" borderId="21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12" fillId="6" borderId="21" xfId="0" applyFont="1" applyFill="1" applyBorder="1" applyAlignment="1" applyProtection="1">
      <alignment horizontal="center"/>
      <protection locked="0"/>
    </xf>
    <xf numFmtId="0" fontId="12" fillId="6" borderId="23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2" fillId="6" borderId="0" xfId="0" applyFont="1" applyFill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1" fillId="0" borderId="22" xfId="0" applyFont="1" applyBorder="1" applyAlignment="1" applyProtection="1">
      <alignment horizontal="left" vertical="top" wrapText="1"/>
      <protection/>
    </xf>
    <xf numFmtId="0" fontId="11" fillId="0" borderId="23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" xfId="46"/>
    <cellStyle name="General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29</xdr:row>
      <xdr:rowOff>0</xdr:rowOff>
    </xdr:from>
    <xdr:ext cx="76200" cy="180975"/>
    <xdr:sp>
      <xdr:nvSpPr>
        <xdr:cNvPr id="1" name="6 Rectángulo"/>
        <xdr:cNvSpPr>
          <a:spLocks/>
        </xdr:cNvSpPr>
      </xdr:nvSpPr>
      <xdr:spPr>
        <a:xfrm>
          <a:off x="7362825" y="4181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GridLines="0" tabSelected="1" zoomScalePageLayoutView="0" workbookViewId="0" topLeftCell="A1">
      <selection activeCell="F59" sqref="F59"/>
    </sheetView>
  </sheetViews>
  <sheetFormatPr defaultColWidth="11.421875" defaultRowHeight="12.75"/>
  <cols>
    <col min="1" max="1" width="21.00390625" style="0" customWidth="1"/>
    <col min="2" max="2" width="8.8515625" style="0" customWidth="1"/>
    <col min="3" max="3" width="7.8515625" style="0" customWidth="1"/>
    <col min="4" max="4" width="9.57421875" style="0" customWidth="1"/>
    <col min="5" max="5" width="31.7109375" style="0" customWidth="1"/>
    <col min="6" max="6" width="4.140625" style="0" customWidth="1"/>
    <col min="7" max="7" width="14.421875" style="0" customWidth="1"/>
  </cols>
  <sheetData>
    <row r="1" spans="1:7" ht="19.5" customHeight="1">
      <c r="A1" s="99" t="s">
        <v>33</v>
      </c>
      <c r="B1" s="100"/>
      <c r="C1" s="100"/>
      <c r="D1" s="100"/>
      <c r="E1" s="100"/>
      <c r="F1" s="101"/>
      <c r="G1" s="87" t="s">
        <v>35</v>
      </c>
    </row>
    <row r="2" spans="1:7" ht="19.5" customHeight="1">
      <c r="A2" s="102" t="s">
        <v>34</v>
      </c>
      <c r="B2" s="103"/>
      <c r="C2" s="103"/>
      <c r="D2" s="103"/>
      <c r="E2" s="103"/>
      <c r="F2" s="104"/>
      <c r="G2" s="14" t="s">
        <v>36</v>
      </c>
    </row>
    <row r="3" spans="1:7" ht="15">
      <c r="A3" s="15" t="s">
        <v>0</v>
      </c>
      <c r="B3" s="15"/>
      <c r="C3" s="15"/>
      <c r="D3" s="15"/>
      <c r="E3" s="16" t="s">
        <v>32</v>
      </c>
      <c r="F3" s="17"/>
      <c r="G3" s="18">
        <f>YEAR(E67)</f>
        <v>2022</v>
      </c>
    </row>
    <row r="4" spans="1:7" ht="10.5" customHeight="1">
      <c r="A4" s="91" t="s">
        <v>37</v>
      </c>
      <c r="B4" s="95"/>
      <c r="C4" s="95"/>
      <c r="D4" s="95"/>
      <c r="E4" s="92"/>
      <c r="F4" s="19" t="s">
        <v>13</v>
      </c>
      <c r="G4" s="20"/>
    </row>
    <row r="5" spans="1:7" ht="15" customHeight="1">
      <c r="A5" s="96"/>
      <c r="B5" s="97"/>
      <c r="C5" s="97"/>
      <c r="D5" s="97"/>
      <c r="E5" s="98"/>
      <c r="F5" s="105"/>
      <c r="G5" s="106"/>
    </row>
    <row r="6" spans="1:12" ht="10.5" customHeight="1">
      <c r="A6" s="19" t="s">
        <v>15</v>
      </c>
      <c r="B6" s="21"/>
      <c r="C6" s="21"/>
      <c r="D6" s="21"/>
      <c r="E6" s="21"/>
      <c r="F6" s="91" t="s">
        <v>38</v>
      </c>
      <c r="G6" s="92"/>
      <c r="L6" s="12"/>
    </row>
    <row r="7" spans="1:9" ht="14.25">
      <c r="A7" s="96"/>
      <c r="B7" s="97"/>
      <c r="C7" s="97"/>
      <c r="D7" s="97"/>
      <c r="E7" s="98"/>
      <c r="F7" s="93"/>
      <c r="G7" s="94"/>
      <c r="I7" s="13"/>
    </row>
    <row r="8" spans="1:7" ht="10.5" customHeight="1">
      <c r="A8" s="91" t="s">
        <v>14</v>
      </c>
      <c r="B8" s="95"/>
      <c r="C8" s="92"/>
      <c r="D8" s="22" t="s">
        <v>39</v>
      </c>
      <c r="E8" s="91" t="s">
        <v>16</v>
      </c>
      <c r="F8" s="95"/>
      <c r="G8" s="92"/>
    </row>
    <row r="9" spans="1:7" s="1" customFormat="1" ht="12.75" customHeight="1">
      <c r="A9" s="96"/>
      <c r="B9" s="97"/>
      <c r="C9" s="98"/>
      <c r="D9" s="23"/>
      <c r="E9" s="96"/>
      <c r="F9" s="97"/>
      <c r="G9" s="98"/>
    </row>
    <row r="10" spans="1:12" s="8" customFormat="1" ht="4.5" customHeight="1">
      <c r="A10" s="24"/>
      <c r="B10" s="25"/>
      <c r="C10" s="24"/>
      <c r="D10" s="24"/>
      <c r="E10" s="26"/>
      <c r="F10" s="27"/>
      <c r="G10" s="27"/>
      <c r="K10" s="10"/>
      <c r="L10" s="11"/>
    </row>
    <row r="11" spans="1:7" ht="10.5" customHeight="1">
      <c r="A11" s="91" t="s">
        <v>17</v>
      </c>
      <c r="B11" s="95"/>
      <c r="C11" s="95"/>
      <c r="D11" s="95"/>
      <c r="E11" s="95"/>
      <c r="F11" s="95"/>
      <c r="G11" s="92"/>
    </row>
    <row r="12" spans="1:7" ht="10.5" customHeight="1">
      <c r="A12" s="93"/>
      <c r="B12" s="110"/>
      <c r="C12" s="110"/>
      <c r="D12" s="110"/>
      <c r="E12" s="110"/>
      <c r="F12" s="110"/>
      <c r="G12" s="94"/>
    </row>
    <row r="13" spans="1:7" s="1" customFormat="1" ht="14.25">
      <c r="A13" s="96"/>
      <c r="B13" s="97"/>
      <c r="C13" s="97"/>
      <c r="D13" s="97"/>
      <c r="E13" s="97"/>
      <c r="F13" s="97"/>
      <c r="G13" s="98"/>
    </row>
    <row r="14" spans="1:7" s="1" customFormat="1" ht="16.5">
      <c r="A14" s="28" t="s">
        <v>18</v>
      </c>
      <c r="B14" s="88" t="s">
        <v>19</v>
      </c>
      <c r="C14" s="29"/>
      <c r="D14" s="29"/>
      <c r="E14" s="30"/>
      <c r="F14" s="30"/>
      <c r="G14" s="31"/>
    </row>
    <row r="15" spans="1:7" s="1" customFormat="1" ht="9.75" customHeight="1">
      <c r="A15" s="32"/>
      <c r="B15" s="33"/>
      <c r="C15" s="34"/>
      <c r="D15" s="34"/>
      <c r="E15" s="35" t="s">
        <v>31</v>
      </c>
      <c r="F15" s="36"/>
      <c r="G15" s="37"/>
    </row>
    <row r="16" spans="1:12" s="3" customFormat="1" ht="15">
      <c r="A16" s="77" t="s">
        <v>1</v>
      </c>
      <c r="B16" s="34"/>
      <c r="C16" s="34"/>
      <c r="D16" s="34"/>
      <c r="E16" s="36"/>
      <c r="F16" s="78"/>
      <c r="G16" s="37"/>
      <c r="L16" s="9"/>
    </row>
    <row r="17" spans="1:7" s="1" customFormat="1" ht="2.25" customHeight="1">
      <c r="A17" s="40"/>
      <c r="B17" s="41"/>
      <c r="C17" s="41"/>
      <c r="D17" s="41"/>
      <c r="E17" s="38"/>
      <c r="F17" s="42"/>
      <c r="G17" s="43"/>
    </row>
    <row r="18" spans="1:7" s="1" customFormat="1" ht="13.5" customHeight="1">
      <c r="A18" s="44" t="s">
        <v>44</v>
      </c>
      <c r="B18" s="45"/>
      <c r="C18" s="45"/>
      <c r="D18" s="45"/>
      <c r="E18" s="38"/>
      <c r="F18" s="46"/>
      <c r="G18" s="47">
        <f>IF(F18="X",500+D19,0)</f>
        <v>0</v>
      </c>
    </row>
    <row r="19" spans="1:7" s="1" customFormat="1" ht="13.5" customHeight="1">
      <c r="A19" s="48" t="s">
        <v>5</v>
      </c>
      <c r="B19" s="49"/>
      <c r="C19" s="50" t="s">
        <v>6</v>
      </c>
      <c r="D19" s="51">
        <f>B19*0.05</f>
        <v>0</v>
      </c>
      <c r="E19" s="38"/>
      <c r="F19" s="42"/>
      <c r="G19" s="52"/>
    </row>
    <row r="20" spans="1:7" s="1" customFormat="1" ht="1.5" customHeight="1">
      <c r="A20" s="53"/>
      <c r="B20" s="54"/>
      <c r="C20" s="54"/>
      <c r="D20" s="54"/>
      <c r="E20" s="38"/>
      <c r="F20" s="42"/>
      <c r="G20" s="55"/>
    </row>
    <row r="21" spans="1:7" s="1" customFormat="1" ht="14.25">
      <c r="A21" s="44" t="s">
        <v>45</v>
      </c>
      <c r="B21" s="41"/>
      <c r="C21" s="41"/>
      <c r="D21" s="41"/>
      <c r="E21" s="38"/>
      <c r="F21" s="42"/>
      <c r="G21" s="52"/>
    </row>
    <row r="22" spans="1:7" s="1" customFormat="1" ht="13.5" customHeight="1">
      <c r="A22" s="48" t="s">
        <v>5</v>
      </c>
      <c r="B22" s="49"/>
      <c r="C22" s="50" t="s">
        <v>6</v>
      </c>
      <c r="D22" s="51">
        <f>B22*0.05</f>
        <v>0</v>
      </c>
      <c r="E22" s="38"/>
      <c r="F22" s="46"/>
      <c r="G22" s="47" t="str">
        <f>IF(F22="X",500+D22,"0,00 €")</f>
        <v>0,00 €</v>
      </c>
    </row>
    <row r="23" spans="1:7" s="1" customFormat="1" ht="2.25" customHeight="1">
      <c r="A23" s="48"/>
      <c r="B23" s="56"/>
      <c r="C23" s="56"/>
      <c r="D23" s="56"/>
      <c r="E23" s="38"/>
      <c r="F23" s="42"/>
      <c r="G23" s="52"/>
    </row>
    <row r="24" spans="1:7" s="1" customFormat="1" ht="13.5" customHeight="1">
      <c r="A24" s="44" t="s">
        <v>46</v>
      </c>
      <c r="B24" s="41"/>
      <c r="C24" s="41"/>
      <c r="D24" s="41"/>
      <c r="E24" s="38"/>
      <c r="F24" s="46"/>
      <c r="G24" s="47">
        <f>IF(F24="X",250,0)</f>
        <v>0</v>
      </c>
    </row>
    <row r="25" spans="1:7" s="1" customFormat="1" ht="3" customHeight="1">
      <c r="A25" s="44"/>
      <c r="B25" s="41"/>
      <c r="C25" s="41"/>
      <c r="D25" s="41"/>
      <c r="E25" s="38"/>
      <c r="F25" s="42"/>
      <c r="G25" s="52"/>
    </row>
    <row r="26" spans="1:7" s="3" customFormat="1" ht="15">
      <c r="A26" s="77" t="s">
        <v>2</v>
      </c>
      <c r="B26" s="34"/>
      <c r="C26" s="34"/>
      <c r="D26" s="34"/>
      <c r="E26" s="36"/>
      <c r="F26" s="36"/>
      <c r="G26" s="79"/>
    </row>
    <row r="27" spans="1:7" s="1" customFormat="1" ht="0.75" customHeight="1">
      <c r="A27" s="44"/>
      <c r="B27" s="38"/>
      <c r="C27" s="38"/>
      <c r="D27" s="38"/>
      <c r="E27" s="38"/>
      <c r="F27" s="39"/>
      <c r="G27" s="47"/>
    </row>
    <row r="28" spans="1:7" s="1" customFormat="1" ht="14.25">
      <c r="A28" s="57" t="s">
        <v>47</v>
      </c>
      <c r="B28" s="58"/>
      <c r="C28" s="58"/>
      <c r="D28" s="58"/>
      <c r="E28" s="38"/>
      <c r="F28" s="39"/>
      <c r="G28" s="47"/>
    </row>
    <row r="29" spans="1:7" s="1" customFormat="1" ht="13.5" customHeight="1">
      <c r="A29" s="59" t="s">
        <v>7</v>
      </c>
      <c r="B29" s="49"/>
      <c r="C29" s="38"/>
      <c r="D29" s="38"/>
      <c r="E29" s="38"/>
      <c r="F29" s="60"/>
      <c r="G29" s="47">
        <f>IF(F29="X",B29*1.1/100,0)</f>
        <v>0</v>
      </c>
    </row>
    <row r="30" spans="1:7" s="1" customFormat="1" ht="3.75" customHeight="1">
      <c r="A30" s="44"/>
      <c r="B30" s="38"/>
      <c r="C30" s="38"/>
      <c r="D30" s="38"/>
      <c r="E30" s="33"/>
      <c r="F30" s="61"/>
      <c r="G30" s="55"/>
    </row>
    <row r="31" spans="1:7" s="1" customFormat="1" ht="12">
      <c r="A31" s="57" t="s">
        <v>48</v>
      </c>
      <c r="B31" s="62"/>
      <c r="C31" s="62"/>
      <c r="D31" s="38"/>
      <c r="E31" s="38"/>
      <c r="F31" s="60"/>
      <c r="G31" s="47">
        <f>IF(F31="X",250,0)</f>
        <v>0</v>
      </c>
    </row>
    <row r="32" spans="1:7" s="1" customFormat="1" ht="2.25" customHeight="1">
      <c r="A32" s="44"/>
      <c r="B32" s="38"/>
      <c r="C32" s="38"/>
      <c r="D32" s="38"/>
      <c r="E32" s="38"/>
      <c r="F32" s="61"/>
      <c r="G32" s="55"/>
    </row>
    <row r="33" spans="1:7" s="1" customFormat="1" ht="14.25">
      <c r="A33" s="44" t="s">
        <v>49</v>
      </c>
      <c r="B33" s="38"/>
      <c r="C33" s="38"/>
      <c r="D33" s="38"/>
      <c r="E33" s="38"/>
      <c r="F33" s="60"/>
      <c r="G33" s="47">
        <f>IF(F33="X",250,0)</f>
        <v>0</v>
      </c>
    </row>
    <row r="34" spans="1:7" s="1" customFormat="1" ht="1.5" customHeight="1">
      <c r="A34" s="44"/>
      <c r="B34" s="38"/>
      <c r="C34" s="38"/>
      <c r="D34" s="38"/>
      <c r="E34" s="38"/>
      <c r="F34" s="61"/>
      <c r="G34" s="55"/>
    </row>
    <row r="35" spans="1:7" s="1" customFormat="1" ht="14.25">
      <c r="A35" s="44" t="s">
        <v>50</v>
      </c>
      <c r="B35" s="38"/>
      <c r="C35" s="38"/>
      <c r="D35" s="38"/>
      <c r="E35" s="38"/>
      <c r="F35" s="60"/>
      <c r="G35" s="47">
        <f>IF(F35="X",250,0)</f>
        <v>0</v>
      </c>
    </row>
    <row r="36" spans="1:7" s="1" customFormat="1" ht="0.75" customHeight="1">
      <c r="A36" s="44"/>
      <c r="B36" s="38"/>
      <c r="C36" s="38"/>
      <c r="D36" s="38"/>
      <c r="E36" s="38"/>
      <c r="F36" s="61"/>
      <c r="G36" s="55"/>
    </row>
    <row r="37" spans="1:7" s="1" customFormat="1" ht="14.25">
      <c r="A37" s="44" t="s">
        <v>51</v>
      </c>
      <c r="B37" s="38"/>
      <c r="C37" s="38"/>
      <c r="D37" s="38"/>
      <c r="E37" s="38"/>
      <c r="F37" s="60"/>
      <c r="G37" s="47">
        <f>IF(F37="X",250,0)</f>
        <v>0</v>
      </c>
    </row>
    <row r="38" spans="1:7" s="1" customFormat="1" ht="1.5" customHeight="1">
      <c r="A38" s="44"/>
      <c r="B38" s="38"/>
      <c r="C38" s="38"/>
      <c r="D38" s="38"/>
      <c r="E38" s="38"/>
      <c r="F38" s="61"/>
      <c r="G38" s="55"/>
    </row>
    <row r="39" spans="1:7" s="1" customFormat="1" ht="14.25">
      <c r="A39" s="44" t="s">
        <v>52</v>
      </c>
      <c r="B39" s="38"/>
      <c r="C39" s="38"/>
      <c r="D39" s="38"/>
      <c r="E39" s="38"/>
      <c r="F39" s="60"/>
      <c r="G39" s="47">
        <f>IF(F39="X",250,0)</f>
        <v>0</v>
      </c>
    </row>
    <row r="40" spans="1:7" s="1" customFormat="1" ht="1.5" customHeight="1">
      <c r="A40" s="44"/>
      <c r="B40" s="38"/>
      <c r="C40" s="38"/>
      <c r="D40" s="38"/>
      <c r="E40" s="38"/>
      <c r="F40" s="61"/>
      <c r="G40" s="55"/>
    </row>
    <row r="41" spans="1:7" s="1" customFormat="1" ht="14.25">
      <c r="A41" s="44" t="s">
        <v>53</v>
      </c>
      <c r="B41" s="38"/>
      <c r="C41" s="38"/>
      <c r="D41" s="38"/>
      <c r="E41" s="38"/>
      <c r="F41" s="60"/>
      <c r="G41" s="47">
        <f>IF(F41="X",250,0)</f>
        <v>0</v>
      </c>
    </row>
    <row r="42" spans="1:7" s="1" customFormat="1" ht="3.75" customHeight="1">
      <c r="A42" s="44"/>
      <c r="B42" s="38"/>
      <c r="C42" s="38"/>
      <c r="D42" s="38"/>
      <c r="E42" s="38"/>
      <c r="F42" s="39"/>
      <c r="G42" s="47"/>
    </row>
    <row r="43" spans="1:7" s="3" customFormat="1" ht="15">
      <c r="A43" s="77" t="s">
        <v>3</v>
      </c>
      <c r="B43" s="34"/>
      <c r="C43" s="34"/>
      <c r="D43" s="34"/>
      <c r="E43" s="36"/>
      <c r="F43" s="78"/>
      <c r="G43" s="79"/>
    </row>
    <row r="44" spans="1:7" s="1" customFormat="1" ht="2.25" customHeight="1">
      <c r="A44" s="44"/>
      <c r="B44" s="38"/>
      <c r="C44" s="38"/>
      <c r="D44" s="38"/>
      <c r="E44" s="38"/>
      <c r="F44" s="39"/>
      <c r="G44" s="47"/>
    </row>
    <row r="45" spans="1:7" s="1" customFormat="1" ht="14.25">
      <c r="A45" s="44" t="s">
        <v>54</v>
      </c>
      <c r="B45" s="58"/>
      <c r="C45" s="58"/>
      <c r="D45" s="58"/>
      <c r="E45" s="38"/>
      <c r="F45" s="60"/>
      <c r="G45" s="47">
        <f>IF(F45="X",500,0)</f>
        <v>0</v>
      </c>
    </row>
    <row r="46" spans="1:7" s="1" customFormat="1" ht="1.5" customHeight="1">
      <c r="A46" s="44"/>
      <c r="B46" s="38"/>
      <c r="C46" s="38"/>
      <c r="D46" s="38"/>
      <c r="E46" s="38"/>
      <c r="F46" s="38"/>
      <c r="G46" s="55"/>
    </row>
    <row r="47" spans="1:7" s="1" customFormat="1" ht="14.25">
      <c r="A47" s="44" t="s">
        <v>55</v>
      </c>
      <c r="B47" s="38"/>
      <c r="C47" s="38"/>
      <c r="D47" s="38"/>
      <c r="E47" s="38"/>
      <c r="F47" s="60"/>
      <c r="G47" s="47">
        <f>IF(F47="X",125,0)</f>
        <v>0</v>
      </c>
    </row>
    <row r="48" spans="1:7" s="1" customFormat="1" ht="2.25" customHeight="1">
      <c r="A48" s="48"/>
      <c r="B48" s="38"/>
      <c r="C48" s="38"/>
      <c r="D48" s="38"/>
      <c r="E48" s="38"/>
      <c r="F48" s="61"/>
      <c r="G48" s="55"/>
    </row>
    <row r="49" spans="1:7" s="1" customFormat="1" ht="14.25">
      <c r="A49" s="40" t="s">
        <v>56</v>
      </c>
      <c r="B49" s="38"/>
      <c r="C49" s="38"/>
      <c r="D49" s="38"/>
      <c r="E49" s="38"/>
      <c r="F49" s="60"/>
      <c r="G49" s="47">
        <f>IF(F49="X",35,0)</f>
        <v>0</v>
      </c>
    </row>
    <row r="50" spans="1:7" s="1" customFormat="1" ht="2.25" customHeight="1">
      <c r="A50" s="44"/>
      <c r="B50" s="38"/>
      <c r="C50" s="38"/>
      <c r="D50" s="38"/>
      <c r="E50" s="56"/>
      <c r="F50" s="61"/>
      <c r="G50" s="55"/>
    </row>
    <row r="51" spans="1:7" s="1" customFormat="1" ht="14.25">
      <c r="A51" s="44" t="s">
        <v>57</v>
      </c>
      <c r="B51" s="38"/>
      <c r="C51" s="38"/>
      <c r="D51" s="38"/>
      <c r="E51" s="56"/>
      <c r="F51" s="60"/>
      <c r="G51" s="47">
        <f>IF(F51="X",35,0)</f>
        <v>0</v>
      </c>
    </row>
    <row r="52" spans="1:7" s="1" customFormat="1" ht="2.25" customHeight="1">
      <c r="A52" s="44"/>
      <c r="B52" s="38"/>
      <c r="C52" s="38"/>
      <c r="D52" s="38"/>
      <c r="E52" s="56"/>
      <c r="F52" s="61"/>
      <c r="G52" s="55"/>
    </row>
    <row r="53" spans="1:7" s="1" customFormat="1" ht="14.25">
      <c r="A53" s="57" t="s">
        <v>8</v>
      </c>
      <c r="B53" s="38"/>
      <c r="C53" s="38"/>
      <c r="D53" s="38"/>
      <c r="E53" s="56"/>
      <c r="F53" s="38"/>
      <c r="G53" s="55"/>
    </row>
    <row r="54" spans="1:7" s="1" customFormat="1" ht="14.25">
      <c r="A54" s="44" t="s">
        <v>10</v>
      </c>
      <c r="B54" s="38"/>
      <c r="C54" s="38"/>
      <c r="D54" s="38" t="s">
        <v>30</v>
      </c>
      <c r="E54" s="56"/>
      <c r="F54" s="60"/>
      <c r="G54" s="47">
        <f>IF(F54="X",SUM(D55:D58),0)</f>
        <v>0</v>
      </c>
    </row>
    <row r="55" spans="1:7" s="1" customFormat="1" ht="14.25">
      <c r="A55" s="63" t="s">
        <v>21</v>
      </c>
      <c r="B55" s="64"/>
      <c r="C55" s="33" t="s">
        <v>22</v>
      </c>
      <c r="D55" s="65">
        <f>B55*25</f>
        <v>0</v>
      </c>
      <c r="E55" s="56"/>
      <c r="F55" s="61"/>
      <c r="G55" s="55"/>
    </row>
    <row r="56" spans="1:7" s="1" customFormat="1" ht="14.25">
      <c r="A56" s="63" t="s">
        <v>23</v>
      </c>
      <c r="B56" s="64"/>
      <c r="C56" s="33" t="s">
        <v>24</v>
      </c>
      <c r="D56" s="65">
        <f>B56*10</f>
        <v>0</v>
      </c>
      <c r="E56" s="56"/>
      <c r="F56" s="61"/>
      <c r="G56" s="55"/>
    </row>
    <row r="57" spans="1:7" s="1" customFormat="1" ht="14.25">
      <c r="A57" s="63" t="s">
        <v>25</v>
      </c>
      <c r="B57" s="64"/>
      <c r="C57" s="33" t="s">
        <v>26</v>
      </c>
      <c r="D57" s="65">
        <f>B57*2.5</f>
        <v>0</v>
      </c>
      <c r="E57" s="56"/>
      <c r="F57" s="61"/>
      <c r="G57" s="55"/>
    </row>
    <row r="58" spans="1:7" s="1" customFormat="1" ht="14.25">
      <c r="A58" s="63" t="s">
        <v>27</v>
      </c>
      <c r="B58" s="64"/>
      <c r="C58" s="33" t="s">
        <v>28</v>
      </c>
      <c r="D58" s="65">
        <f>B58*1</f>
        <v>0</v>
      </c>
      <c r="E58" s="56"/>
      <c r="F58" s="61"/>
      <c r="G58" s="55"/>
    </row>
    <row r="59" spans="1:7" s="1" customFormat="1" ht="14.25">
      <c r="A59" s="44" t="s">
        <v>9</v>
      </c>
      <c r="B59" s="38"/>
      <c r="C59" s="38"/>
      <c r="D59" s="33" t="s">
        <v>29</v>
      </c>
      <c r="E59" s="56"/>
      <c r="F59" s="60"/>
      <c r="G59" s="47">
        <f>IF(F59="X",35,0)</f>
        <v>0</v>
      </c>
    </row>
    <row r="60" spans="1:7" s="1" customFormat="1" ht="2.25" customHeight="1">
      <c r="A60" s="66"/>
      <c r="B60" s="34"/>
      <c r="C60" s="34"/>
      <c r="D60" s="34"/>
      <c r="E60" s="36"/>
      <c r="F60" s="36"/>
      <c r="G60" s="37"/>
    </row>
    <row r="61" spans="1:7" s="86" customFormat="1" ht="17.25" customHeight="1">
      <c r="A61" s="80" t="s">
        <v>12</v>
      </c>
      <c r="B61" s="81"/>
      <c r="C61" s="82"/>
      <c r="D61" s="83"/>
      <c r="E61" s="84" t="s">
        <v>11</v>
      </c>
      <c r="F61" s="84"/>
      <c r="G61" s="85">
        <f>SUM(G18:G59)</f>
        <v>0</v>
      </c>
    </row>
    <row r="62" spans="1:11" ht="2.25" customHeight="1">
      <c r="A62" s="67"/>
      <c r="B62" s="68"/>
      <c r="C62" s="68"/>
      <c r="D62" s="68"/>
      <c r="E62" s="69"/>
      <c r="F62" s="69"/>
      <c r="G62" s="70"/>
      <c r="H62" s="4"/>
      <c r="I62" s="4"/>
      <c r="J62" s="4"/>
      <c r="K62" s="4"/>
    </row>
    <row r="63" spans="1:11" ht="9" customHeight="1">
      <c r="A63" s="111" t="s">
        <v>58</v>
      </c>
      <c r="B63" s="112"/>
      <c r="C63" s="112"/>
      <c r="D63" s="112"/>
      <c r="E63" s="112"/>
      <c r="F63" s="112"/>
      <c r="G63" s="113"/>
      <c r="H63" s="4"/>
      <c r="I63" s="4"/>
      <c r="J63" s="4"/>
      <c r="K63" s="4"/>
    </row>
    <row r="64" spans="1:11" ht="9" customHeight="1">
      <c r="A64" s="114"/>
      <c r="B64" s="115"/>
      <c r="C64" s="115"/>
      <c r="D64" s="115"/>
      <c r="E64" s="115"/>
      <c r="F64" s="115"/>
      <c r="G64" s="116"/>
      <c r="H64" s="4"/>
      <c r="I64" s="4"/>
      <c r="J64" s="4"/>
      <c r="K64" s="4"/>
    </row>
    <row r="65" spans="1:11" ht="9" customHeight="1">
      <c r="A65" s="114"/>
      <c r="B65" s="115"/>
      <c r="C65" s="115"/>
      <c r="D65" s="115"/>
      <c r="E65" s="115"/>
      <c r="F65" s="115"/>
      <c r="G65" s="116"/>
      <c r="H65" s="4"/>
      <c r="I65" s="4"/>
      <c r="J65" s="4"/>
      <c r="K65" s="4"/>
    </row>
    <row r="66" spans="1:11" ht="34.5" customHeight="1">
      <c r="A66" s="117"/>
      <c r="B66" s="118"/>
      <c r="C66" s="118"/>
      <c r="D66" s="118"/>
      <c r="E66" s="118"/>
      <c r="F66" s="118"/>
      <c r="G66" s="119"/>
      <c r="H66" s="4"/>
      <c r="I66" s="4"/>
      <c r="J66" s="4"/>
      <c r="K66" s="4"/>
    </row>
    <row r="67" spans="1:11" s="1" customFormat="1" ht="15">
      <c r="A67" s="71"/>
      <c r="B67" s="72"/>
      <c r="C67" s="72"/>
      <c r="D67" s="89" t="s">
        <v>20</v>
      </c>
      <c r="E67" s="90">
        <f ca="1">TODAY()</f>
        <v>44894</v>
      </c>
      <c r="F67" s="73"/>
      <c r="G67" s="37"/>
      <c r="H67" s="2"/>
      <c r="I67" s="2"/>
      <c r="J67" s="2"/>
      <c r="K67" s="2"/>
    </row>
    <row r="68" spans="1:11" s="1" customFormat="1" ht="15">
      <c r="A68" s="71"/>
      <c r="B68" s="72"/>
      <c r="C68" s="72"/>
      <c r="D68" s="33" t="s">
        <v>41</v>
      </c>
      <c r="E68" s="33"/>
      <c r="F68" s="36"/>
      <c r="G68" s="37"/>
      <c r="H68" s="2"/>
      <c r="I68" s="2"/>
      <c r="J68" s="2"/>
      <c r="K68" s="2"/>
    </row>
    <row r="69" spans="1:11" s="1" customFormat="1" ht="15">
      <c r="A69" s="71"/>
      <c r="B69" s="72"/>
      <c r="C69" s="72"/>
      <c r="D69" s="74"/>
      <c r="E69" s="74"/>
      <c r="F69" s="36"/>
      <c r="G69" s="37"/>
      <c r="H69" s="2"/>
      <c r="I69" s="2"/>
      <c r="J69" s="2"/>
      <c r="K69" s="2"/>
    </row>
    <row r="70" spans="1:11" s="1" customFormat="1" ht="15">
      <c r="A70" s="71"/>
      <c r="B70" s="72"/>
      <c r="C70" s="72"/>
      <c r="D70" s="74"/>
      <c r="E70" s="74"/>
      <c r="F70" s="36"/>
      <c r="G70" s="37"/>
      <c r="H70" s="2"/>
      <c r="I70" s="2"/>
      <c r="J70" s="2"/>
      <c r="K70" s="2"/>
    </row>
    <row r="71" spans="1:11" s="1" customFormat="1" ht="5.25" customHeight="1">
      <c r="A71" s="71"/>
      <c r="B71" s="72"/>
      <c r="C71" s="72"/>
      <c r="D71" s="74"/>
      <c r="E71" s="74"/>
      <c r="F71" s="36"/>
      <c r="G71" s="37"/>
      <c r="H71" s="2"/>
      <c r="I71" s="2"/>
      <c r="J71" s="2"/>
      <c r="K71" s="2"/>
    </row>
    <row r="72" spans="1:7" s="4" customFormat="1" ht="14.25">
      <c r="A72" s="19" t="s">
        <v>59</v>
      </c>
      <c r="B72" s="21"/>
      <c r="C72" s="21"/>
      <c r="D72" s="21"/>
      <c r="E72" s="75"/>
      <c r="F72" s="75"/>
      <c r="G72" s="76"/>
    </row>
    <row r="73" spans="1:7" s="4" customFormat="1" ht="9">
      <c r="A73" s="120" t="s">
        <v>42</v>
      </c>
      <c r="B73" s="121"/>
      <c r="C73" s="121"/>
      <c r="D73" s="121"/>
      <c r="E73" s="121"/>
      <c r="F73" s="121"/>
      <c r="G73" s="122"/>
    </row>
    <row r="74" spans="1:7" s="4" customFormat="1" ht="9">
      <c r="A74" s="120" t="s">
        <v>43</v>
      </c>
      <c r="B74" s="121"/>
      <c r="C74" s="121"/>
      <c r="D74" s="121"/>
      <c r="E74" s="121"/>
      <c r="F74" s="121"/>
      <c r="G74" s="122"/>
    </row>
    <row r="75" spans="1:7" s="4" customFormat="1" ht="9">
      <c r="A75" s="107" t="s">
        <v>40</v>
      </c>
      <c r="B75" s="108"/>
      <c r="C75" s="108"/>
      <c r="D75" s="108"/>
      <c r="E75" s="108"/>
      <c r="F75" s="108"/>
      <c r="G75" s="109"/>
    </row>
    <row r="86" spans="1:7" s="1" customFormat="1" ht="15" customHeight="1">
      <c r="A86" s="5"/>
      <c r="B86" s="6"/>
      <c r="C86" s="6"/>
      <c r="D86" s="6"/>
      <c r="E86" s="6"/>
      <c r="F86" s="6"/>
      <c r="G86" s="7"/>
    </row>
    <row r="92" spans="1:7" ht="12.75">
      <c r="A92" s="3"/>
      <c r="B92" s="3"/>
      <c r="C92" s="3"/>
      <c r="D92" s="3"/>
      <c r="E92" s="3"/>
      <c r="F92" s="3"/>
      <c r="G92" s="3"/>
    </row>
  </sheetData>
  <sheetProtection password="CEAE" sheet="1" selectLockedCells="1"/>
  <mergeCells count="19">
    <mergeCell ref="A75:G75"/>
    <mergeCell ref="A12:G12"/>
    <mergeCell ref="A13:G13"/>
    <mergeCell ref="A63:G66"/>
    <mergeCell ref="A11:G11"/>
    <mergeCell ref="A7:E7"/>
    <mergeCell ref="A9:C9"/>
    <mergeCell ref="A73:G73"/>
    <mergeCell ref="A74:G74"/>
    <mergeCell ref="F6:G6"/>
    <mergeCell ref="F7:G7"/>
    <mergeCell ref="E8:G8"/>
    <mergeCell ref="E9:G9"/>
    <mergeCell ref="A8:C8"/>
    <mergeCell ref="A1:F1"/>
    <mergeCell ref="A2:F2"/>
    <mergeCell ref="A5:E5"/>
    <mergeCell ref="F5:G5"/>
    <mergeCell ref="A4:E4"/>
  </mergeCells>
  <printOptions horizontalCentered="1"/>
  <pageMargins left="0.1968503937007874" right="0.1968503937007874" top="0.9055118110236221" bottom="0" header="0.07874015748031496" footer="0"/>
  <pageSetup horizontalDpi="600" verticalDpi="600" orientation="portrait" paperSize="9" scale="98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E1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2.140625" style="0" customWidth="1"/>
    <col min="3" max="3" width="12.28125" style="0" customWidth="1"/>
  </cols>
  <sheetData>
    <row r="11" spans="2:5" ht="12.75">
      <c r="B11" t="s">
        <v>4</v>
      </c>
      <c r="D11">
        <v>0.05</v>
      </c>
      <c r="E11">
        <f>C11*D11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rosasalinas</dc:creator>
  <cp:keywords/>
  <dc:description/>
  <cp:lastModifiedBy>Rosa Salinas</cp:lastModifiedBy>
  <cp:lastPrinted>2022-11-28T13:14:03Z</cp:lastPrinted>
  <dcterms:created xsi:type="dcterms:W3CDTF">2010-07-27T10:45:10Z</dcterms:created>
  <dcterms:modified xsi:type="dcterms:W3CDTF">2022-11-29T11:35:54Z</dcterms:modified>
  <cp:category/>
  <cp:version/>
  <cp:contentType/>
  <cp:contentStatus/>
</cp:coreProperties>
</file>